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E106A7C0-E339-4D00-9DB0-80DD8251308C}" xr6:coauthVersionLast="36" xr6:coauthVersionMax="36" xr10:uidLastSave="{00000000-0000-0000-0000-000000000000}"/>
  <bookViews>
    <workbookView xWindow="0" yWindow="0" windowWidth="19440" windowHeight="10425" xr2:uid="{00000000-000D-0000-FFFF-FFFF00000000}"/>
  </bookViews>
  <sheets>
    <sheet name="Table1" sheetId="1" r:id="rId1"/>
  </sheets>
  <definedNames>
    <definedName name="_xlnm.Print_Titles" localSheetId="0">Table1!$7:$7</definedName>
  </definedNames>
  <calcPr calcId="191029"/>
</workbook>
</file>

<file path=xl/calcChain.xml><?xml version="1.0" encoding="utf-8"?>
<calcChain xmlns="http://schemas.openxmlformats.org/spreadsheetml/2006/main">
  <c r="E22" i="1" l="1"/>
  <c r="D22" i="1"/>
  <c r="E70" i="1" l="1"/>
  <c r="E69" i="1" s="1"/>
  <c r="E68" i="1" s="1"/>
  <c r="D70" i="1"/>
  <c r="D69" i="1" s="1"/>
  <c r="D68" i="1" s="1"/>
  <c r="E100" i="1" l="1"/>
  <c r="D100" i="1"/>
  <c r="E62" i="1" l="1"/>
  <c r="E61" i="1" s="1"/>
  <c r="D62" i="1"/>
  <c r="D61" i="1" s="1"/>
  <c r="E45" i="1" l="1"/>
  <c r="D45" i="1"/>
  <c r="E18" i="1" l="1"/>
  <c r="E16" i="1" s="1"/>
  <c r="E15" i="1" s="1"/>
  <c r="D18" i="1"/>
  <c r="D16" i="1" s="1"/>
  <c r="D15" i="1" s="1"/>
  <c r="E66" i="1" l="1"/>
  <c r="E65" i="1" s="1"/>
  <c r="E64" i="1" s="1"/>
  <c r="D66" i="1"/>
  <c r="D65" i="1" s="1"/>
  <c r="D64" i="1" s="1"/>
  <c r="E98" i="1" l="1"/>
  <c r="E97" i="1" s="1"/>
  <c r="D98" i="1"/>
  <c r="D97" i="1" s="1"/>
  <c r="E93" i="1"/>
  <c r="D93" i="1"/>
  <c r="D50" i="1"/>
  <c r="D49" i="1" s="1"/>
  <c r="E96" i="1" l="1"/>
  <c r="D96" i="1"/>
  <c r="E42" i="1"/>
  <c r="D42" i="1"/>
  <c r="E108" i="1" l="1"/>
  <c r="E107" i="1" s="1"/>
  <c r="E106" i="1" s="1"/>
  <c r="D108" i="1"/>
  <c r="D107" i="1" s="1"/>
  <c r="D106" i="1" s="1"/>
  <c r="E89" i="1" l="1"/>
  <c r="E88" i="1" s="1"/>
  <c r="E79" i="1"/>
  <c r="E78" i="1" s="1"/>
  <c r="E59" i="1"/>
  <c r="E58" i="1" s="1"/>
  <c r="E57" i="1" s="1"/>
  <c r="E56" i="1" s="1"/>
  <c r="D59" i="1"/>
  <c r="D58" i="1" s="1"/>
  <c r="D57" i="1" s="1"/>
  <c r="D56" i="1" s="1"/>
  <c r="E50" i="1"/>
  <c r="E49" i="1" s="1"/>
  <c r="E48" i="1" s="1"/>
  <c r="D48" i="1"/>
  <c r="E29" i="1"/>
  <c r="D29" i="1"/>
  <c r="E33" i="1"/>
  <c r="E32" i="1" s="1"/>
  <c r="E36" i="1"/>
  <c r="D36" i="1"/>
  <c r="D28" i="1" l="1"/>
  <c r="D27" i="1" s="1"/>
  <c r="E87" i="1"/>
  <c r="D92" i="1"/>
  <c r="D91" i="1" s="1"/>
  <c r="D89" i="1" s="1"/>
  <c r="D88" i="1" s="1"/>
  <c r="D87" i="1" s="1"/>
  <c r="E92" i="1"/>
  <c r="E91" i="1" s="1"/>
  <c r="D79" i="1"/>
  <c r="D78" i="1" s="1"/>
  <c r="D77" i="1" s="1"/>
  <c r="D76" i="1" s="1"/>
  <c r="D75" i="1" s="1"/>
  <c r="D74" i="1" s="1"/>
  <c r="D73" i="1" s="1"/>
  <c r="E77" i="1"/>
  <c r="E76" i="1" s="1"/>
  <c r="E75" i="1" s="1"/>
  <c r="E74" i="1" s="1"/>
  <c r="E73" i="1" s="1"/>
  <c r="E47" i="1"/>
  <c r="D47" i="1"/>
  <c r="E44" i="1"/>
  <c r="D44" i="1"/>
  <c r="E35" i="1"/>
  <c r="E31" i="1" s="1"/>
  <c r="D35" i="1"/>
  <c r="E28" i="1"/>
  <c r="E27" i="1" s="1"/>
  <c r="E24" i="1"/>
  <c r="E23" i="1" s="1"/>
  <c r="E21" i="1" s="1"/>
  <c r="D24" i="1"/>
  <c r="D23" i="1" s="1"/>
  <c r="D21" i="1" s="1"/>
  <c r="E13" i="1"/>
  <c r="E12" i="1" s="1"/>
  <c r="E11" i="1" s="1"/>
  <c r="E10" i="1" s="1"/>
  <c r="D13" i="1"/>
  <c r="D12" i="1" s="1"/>
  <c r="D11" i="1" s="1"/>
  <c r="D10" i="1" s="1"/>
  <c r="E26" i="1" l="1"/>
  <c r="E84" i="1"/>
  <c r="E83" i="1" s="1"/>
  <c r="E82" i="1" s="1"/>
  <c r="E81" i="1" s="1"/>
  <c r="D84" i="1"/>
  <c r="D83" i="1" s="1"/>
  <c r="D82" i="1" s="1"/>
  <c r="D81" i="1" s="1"/>
  <c r="D33" i="1"/>
  <c r="D32" i="1" s="1"/>
  <c r="D31" i="1" s="1"/>
  <c r="D26" i="1" s="1"/>
  <c r="E72" i="1"/>
  <c r="D72" i="1"/>
  <c r="D41" i="1"/>
  <c r="D40" i="1" s="1"/>
  <c r="D39" i="1" s="1"/>
  <c r="E41" i="1"/>
  <c r="E40" i="1" s="1"/>
  <c r="E39" i="1" s="1"/>
  <c r="E102" i="1" l="1"/>
  <c r="E86" i="1" s="1"/>
  <c r="E8" i="1" s="1"/>
  <c r="D102" i="1" l="1"/>
  <c r="D86" i="1" s="1"/>
  <c r="D8" i="1" s="1"/>
</calcChain>
</file>

<file path=xl/sharedStrings.xml><?xml version="1.0" encoding="utf-8"?>
<sst xmlns="http://schemas.openxmlformats.org/spreadsheetml/2006/main" count="282" uniqueCount="161">
  <si>
    <t/>
  </si>
  <si>
    <t>Наименование</t>
  </si>
  <si>
    <t>ЦСР</t>
  </si>
  <si>
    <t>ВР</t>
  </si>
  <si>
    <t>Сумма</t>
  </si>
  <si>
    <t>1</t>
  </si>
  <si>
    <t>ВСЕГО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</si>
  <si>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</si>
  <si>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</si>
  <si>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</si>
  <si>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</si>
  <si>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</si>
  <si>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</si>
  <si>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</si>
  <si>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</si>
  <si>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</si>
  <si>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</si>
  <si>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</si>
  <si>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</si>
  <si>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</si>
  <si>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</si>
  <si>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</si>
  <si>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</si>
  <si>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</si>
  <si>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</si>
  <si>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Резервные фонды исполнительных органов государственной власти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</si>
  <si>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</si>
  <si>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</si>
  <si>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</si>
  <si>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</si>
  <si>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</si>
  <si>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</si>
  <si>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</si>
  <si>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</si>
  <si>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</si>
  <si>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</si>
  <si>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</si>
  <si>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</si>
  <si>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20 0 00 00000</t>
  </si>
  <si>
    <t>05 1 01 00000</t>
  </si>
  <si>
    <t>20 1 00 00000</t>
  </si>
  <si>
    <t>20 1 01 00000</t>
  </si>
  <si>
    <t>02 0 00 00000</t>
  </si>
  <si>
    <t>02 2 00 00000</t>
  </si>
  <si>
    <t>02 2 01 00000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</si>
  <si>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</si>
  <si>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</si>
  <si>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</si>
  <si>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</si>
  <si>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</si>
  <si>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</si>
  <si>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</si>
  <si>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</si>
  <si>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</si>
  <si>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</si>
  <si>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</si>
  <si>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Основное мероприятие «Создание электронного правительства»</t>
  </si>
  <si>
    <t>Формирование электронного правительства поселка Иванино Курчатовского района Курской области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</si>
  <si>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</si>
  <si>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</si>
  <si>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</si>
  <si>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</si>
  <si>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</si>
  <si>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</si>
  <si>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</si>
  <si>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</si>
  <si>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</si>
  <si>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</si>
  <si>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</si>
  <si>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</si>
  <si>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</si>
  <si>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</si>
  <si>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</si>
  <si>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</si>
  <si>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</si>
  <si>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</si>
  <si>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</si>
  <si>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Основное мероприятие «Содействие защите населения и территории от чрезвычайных ситуаций»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</si>
  <si>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</si>
  <si>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</si>
  <si>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</si>
  <si>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</si>
  <si>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</si>
  <si>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</si>
  <si>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</si>
  <si>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</si>
  <si>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</si>
  <si>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</si>
  <si>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</si>
  <si>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</si>
  <si>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Муниципальная программа поселка Иванино Курчатовского района Курской области «Энергосбережение и повышение эффективности на территории п. Иванино Курчатовского района Курской области»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</si>
  <si>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</si>
  <si>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</si>
  <si>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</si>
  <si>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</si>
  <si>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</si>
  <si>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</si>
  <si>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</si>
  <si>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</si>
  <si>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</si>
  <si>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Основное мероприятие «Социальная поддержка отдельных категорий граждан»</t>
  </si>
  <si>
    <t>02 2 01 С1445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</si>
  <si>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</si>
  <si>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</si>
  <si>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</si>
  <si>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</si>
  <si>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</si>
  <si>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</si>
  <si>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</si>
  <si>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</si>
  <si>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</si>
  <si>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3</t>
  </si>
  <si>
    <t>300</t>
  </si>
  <si>
    <t>Резервный фонд Администрации поселка Иванино Курчатовского района Курской области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</si>
  <si>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</si>
  <si>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</si>
  <si>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</si>
  <si>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</si>
  <si>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</si>
  <si>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</si>
  <si>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</si>
  <si>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Основное мероприятие «Осуществление мероприятий в области имущественных и земельных отношений»</t>
  </si>
  <si>
    <t xml:space="preserve">Мероприятия в области имущественных отношений </t>
  </si>
  <si>
    <t>04 0 00 00000</t>
  </si>
  <si>
    <t>04 2 00 00000</t>
  </si>
  <si>
    <t>04 2 01 00000</t>
  </si>
  <si>
    <t>04 2 01 С1467</t>
  </si>
  <si>
    <t>04 2 01 C1467</t>
  </si>
  <si>
    <t>Условно утвержденные расходы</t>
  </si>
  <si>
    <t>13 1 01 С1413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</si>
  <si>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</si>
  <si>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</si>
  <si>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</si>
  <si>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</si>
  <si>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</si>
  <si>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2024 год</t>
  </si>
  <si>
    <t>Распределение бюджетных ассигнований по целевым статьям (муниципальным программам поселка Иванино Курчатовского района Курской области и непрограммным направлениям деятельности), группам видов расходов
на 2024 и 2025 годы</t>
  </si>
  <si>
    <t>2025 год</t>
  </si>
  <si>
    <t>Муниципальная программа "Профилактика правонарушений в поселке Иванино Курчатовского района Курской области"</t>
  </si>
  <si>
    <t>Подпрограмма «Обеспечение правопорядка на территории в поселке Иванино Курчатовского района Курской области на 2020-2025 годы» муниципальной программы "Профилактика правонарушений в поселке Иванино Курчатовского района Курской области"</t>
  </si>
  <si>
    <t>Основное мероприятие "Реализация мероприятий, направленных на обеспечение правопорядка на территории муниципального образования"</t>
  </si>
  <si>
    <t>12 0 00 00000</t>
  </si>
  <si>
    <t>12 2 02 С1435</t>
  </si>
  <si>
    <t>Подпрограмма «Развитие мер социальной поддержки отдельных категорий граждан поселка Иванино Курчатовского района Курской области на 2020-2025 годы»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</si>
  <si>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Выплата пенсий за выслугу лет и доплат к пенсиям муниципальных служащих</t>
  </si>
  <si>
    <t>Подпрограмма "Энергосбережение и повышение энергетической эффективности в поселке Иванино Курчатовского района Курской области на 2020-2025 годы" муниципальной программы поселка Иванино Курчатовского района Курской области "Энергосбережение и повышение энергетической эффективности в поселке Иванино Курчатовского района Курской области"</t>
  </si>
  <si>
    <t>05 1 00 00000</t>
  </si>
  <si>
    <t>Подпрограмма «Создание условий для обеспечения доступным и комфортным жильем граждан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</si>
  <si>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</si>
  <si>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</si>
  <si>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 на 2020-2025 годы»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</si>
  <si>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Муниципальная программа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</si>
  <si>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«Развитие сети автомобильных дорог поселка Иванино Курчатовского района Курской области на 2020-2025 годы» муниципальной программы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</si>
  <si>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«Повышение безопасности дорожного движения в посёлке Иванино в 2020-2025 годах» муниципальной программы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</si>
  <si>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Муниципальная программа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</si>
  <si>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«Снижение рисков и смягчение последствий чрезвычайных ситуаций природного и техногенного характера в п.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</si>
  <si>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поселке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</si>
  <si>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Муниципальная программа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</si>
  <si>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Подпрограмма «Электронное правительство посёлка Иванино Курчатовского района Курской области на 2020-2025 годы» муниципальной программы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</si>
  <si>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12 2 02 00000</t>
  </si>
  <si>
    <t>Приложение № 10 
к решению Собрания депутатов поселка 
Иванино Курчатовского района Курской 
области №44/7с от 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</si>
</sst>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00000"/>
    <numFmt numFmtId="166" formatCode="0.00_ ;\-0.00\ "/>
  </numFmts>
  <fonts count="7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68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1"/>
  <sheetViews>
    <sheetView tabSelected="1" workbookViewId="0">
      <selection activeCell="A2" sqref="A2"/>
    </sheetView>
  </sheetViews>
  <sheetFormatPr defaultRowHeight="12.75" x14ac:dyDescent="0.2"/>
  <cols>
    <col min="1" max="1" width="63.33203125" style="11" customWidth="1"/>
    <col min="2" max="2" width="13.5" style="12" customWidth="1"/>
    <col min="3" max="3" width="4.33203125" style="13" customWidth="1"/>
    <col min="4" max="4" width="13.33203125" style="21" customWidth="1"/>
    <col min="5" max="5" width="13" style="21" customWidth="1"/>
    <col min="7" max="7" width="11.33203125" customWidth="1"/>
  </cols>
  <sheetData>
    <row r="2" spans="1:5" ht="54" customHeight="1" x14ac:dyDescent="0.2">
      <c r="A2" s="14" t="s">
        <v>0</v>
      </c>
      <c r="B2" s="58" t="s">
        <v>160</v>
      </c>
      <c r="C2" s="58"/>
      <c r="D2" s="58"/>
      <c r="E2" s="59"/>
    </row>
    <row r="3" spans="1:5" ht="18" customHeight="1" x14ac:dyDescent="0.2">
      <c r="A3" s="62" t="s">
        <v>0</v>
      </c>
      <c r="B3" s="62"/>
      <c r="C3" s="62"/>
      <c r="D3" s="62"/>
      <c r="E3" s="17"/>
    </row>
    <row r="4" spans="1:5" ht="68.25" customHeight="1" x14ac:dyDescent="0.2">
      <c r="A4" s="60" t="s">
        <v>136</v>
      </c>
      <c r="B4" s="60"/>
      <c r="C4" s="60"/>
      <c r="D4" s="60"/>
      <c r="E4" s="61"/>
    </row>
    <row r="5" spans="1:5" ht="21.75" customHeight="1" x14ac:dyDescent="0.2">
      <c r="A5" s="63" t="s">
        <v>1</v>
      </c>
      <c r="B5" s="65" t="s">
        <v>2</v>
      </c>
      <c r="C5" s="67" t="s">
        <v>3</v>
      </c>
      <c r="D5" s="18" t="s">
        <v>4</v>
      </c>
      <c r="E5" s="18" t="s">
        <v>4</v>
      </c>
    </row>
    <row r="6" spans="1:5" ht="13.5" customHeight="1" x14ac:dyDescent="0.2">
      <c r="A6" s="64"/>
      <c r="B6" s="66"/>
      <c r="C6" s="66"/>
      <c r="D6" s="18" t="s">
        <v>135</v>
      </c>
      <c r="E6" s="18" t="s">
        <v>137</v>
      </c>
    </row>
    <row r="7" spans="1:5" ht="12.75" customHeight="1" x14ac:dyDescent="0.2">
      <c r="A7" s="4" t="s">
        <v>5</v>
      </c>
      <c r="B7" s="4">
        <v>2</v>
      </c>
      <c r="C7" s="4" t="s">
        <v>111</v>
      </c>
      <c r="D7" s="4">
        <v>4</v>
      </c>
      <c r="E7" s="4">
        <v>5</v>
      </c>
    </row>
    <row r="8" spans="1:5" ht="14.25" customHeight="1" x14ac:dyDescent="0.2">
      <c r="A8" s="2" t="s">
        <v>6</v>
      </c>
      <c r="B8" s="3" t="s">
        <v>0</v>
      </c>
      <c r="C8" s="26" t="s">
        <v>0</v>
      </c>
      <c r="D8" s="19">
        <f>D9+D10+D21++D26+D39+D47+D56+D72+D81+D86+D15+D68</f>
        <v>10914368</v>
      </c>
      <c r="E8" s="19">
        <f>E9+E10+E21+E26+E39+E47+E56+E72+E81+E86+E15+E68</f>
        <v>11186411</v>
      </c>
    </row>
    <row r="9" spans="1:5" ht="14.25" customHeight="1" x14ac:dyDescent="0.2">
      <c r="A9" s="2" t="s">
        <v>128</v>
      </c>
      <c r="B9" s="3"/>
      <c r="C9" s="26"/>
      <c r="D9" s="19">
        <v>269926.58</v>
      </c>
      <c r="E9" s="19">
        <v>553243.55000000005</v>
      </c>
    </row>
    <row r="10" spans="1:5" ht="39.75" customHeight="1" x14ac:dyDescent="0.2">
      <c r="A10" s="8" t="s">
        <v>99</v>
      </c>
      <c r="B10" s="24" t="s">
        <v>42</v>
      </c>
      <c r="C10" s="25" t="s">
        <v>0</v>
      </c>
      <c r="D10" s="27">
        <f t="shared" ref="D10:E13" si="0">D11</f>
        <v>350000</v>
      </c>
      <c r="E10" s="27">
        <f t="shared" si="0"/>
        <v>350000</v>
      </c>
    </row>
    <row r="11" spans="1:5" ht="66" customHeight="1" x14ac:dyDescent="0.2">
      <c r="A11" s="8" t="s">
        <v>143</v>
      </c>
      <c r="B11" s="24" t="s">
        <v>43</v>
      </c>
      <c r="C11" s="10" t="s">
        <v>0</v>
      </c>
      <c r="D11" s="27">
        <f t="shared" si="0"/>
        <v>350000</v>
      </c>
      <c r="E11" s="27">
        <f t="shared" si="0"/>
        <v>350000</v>
      </c>
    </row>
    <row r="12" spans="1:5" ht="26.25" customHeight="1" x14ac:dyDescent="0.2">
      <c r="A12" s="8" t="s">
        <v>100</v>
      </c>
      <c r="B12" s="24" t="s">
        <v>44</v>
      </c>
      <c r="C12" s="25" t="s">
        <v>0</v>
      </c>
      <c r="D12" s="27">
        <f t="shared" si="0"/>
        <v>350000</v>
      </c>
      <c r="E12" s="27">
        <f t="shared" si="0"/>
        <v>350000</v>
      </c>
    </row>
    <row r="13" spans="1:5" ht="25.5" customHeight="1" x14ac:dyDescent="0.2">
      <c r="A13" s="8" t="s">
        <v>144</v>
      </c>
      <c r="B13" s="24" t="s">
        <v>101</v>
      </c>
      <c r="C13" s="25"/>
      <c r="D13" s="27">
        <f t="shared" si="0"/>
        <v>350000</v>
      </c>
      <c r="E13" s="27">
        <f t="shared" si="0"/>
        <v>350000</v>
      </c>
    </row>
    <row r="14" spans="1:5" ht="15" customHeight="1" x14ac:dyDescent="0.2">
      <c r="A14" s="8" t="s">
        <v>15</v>
      </c>
      <c r="B14" s="24" t="s">
        <v>101</v>
      </c>
      <c r="C14" s="39" t="s">
        <v>112</v>
      </c>
      <c r="D14" s="27">
        <v>350000</v>
      </c>
      <c r="E14" s="27">
        <v>350000</v>
      </c>
    </row>
    <row r="15" spans="1:5" ht="28.5" customHeight="1" x14ac:dyDescent="0.2">
      <c r="A15" s="7" t="s">
        <v>119</v>
      </c>
      <c r="B15" s="46" t="s">
        <v>123</v>
      </c>
      <c r="C15" s="46"/>
      <c r="D15" s="47">
        <f>D16</f>
        <v>50000</v>
      </c>
      <c r="E15" s="20">
        <f>E16</f>
        <v>50000</v>
      </c>
    </row>
    <row r="16" spans="1:5" ht="32.25" customHeight="1" x14ac:dyDescent="0.2">
      <c r="A16" s="52" t="s">
        <v>120</v>
      </c>
      <c r="B16" s="53" t="s">
        <v>124</v>
      </c>
      <c r="C16" s="53"/>
      <c r="D16" s="54">
        <f>D18</f>
        <v>50000</v>
      </c>
      <c r="E16" s="56">
        <f>E18</f>
        <v>50000</v>
      </c>
    </row>
    <row r="17" spans="1:5" ht="20.25" customHeight="1" x14ac:dyDescent="0.2">
      <c r="A17" s="52"/>
      <c r="B17" s="53"/>
      <c r="C17" s="53"/>
      <c r="D17" s="55"/>
      <c r="E17" s="57"/>
    </row>
    <row r="18" spans="1:5" ht="25.5" customHeight="1" x14ac:dyDescent="0.2">
      <c r="A18" s="45" t="s">
        <v>121</v>
      </c>
      <c r="B18" s="46" t="s">
        <v>125</v>
      </c>
      <c r="C18" s="46"/>
      <c r="D18" s="47">
        <f>D19</f>
        <v>50000</v>
      </c>
      <c r="E18" s="20">
        <f>E19</f>
        <v>50000</v>
      </c>
    </row>
    <row r="19" spans="1:5" ht="14.25" customHeight="1" x14ac:dyDescent="0.2">
      <c r="A19" s="7" t="s">
        <v>122</v>
      </c>
      <c r="B19" s="46" t="s">
        <v>126</v>
      </c>
      <c r="C19" s="46"/>
      <c r="D19" s="47">
        <v>50000</v>
      </c>
      <c r="E19" s="20">
        <v>50000</v>
      </c>
    </row>
    <row r="20" spans="1:5" ht="24.75" customHeight="1" x14ac:dyDescent="0.2">
      <c r="A20" s="45" t="s">
        <v>13</v>
      </c>
      <c r="B20" s="46" t="s">
        <v>127</v>
      </c>
      <c r="C20" s="9">
        <v>200</v>
      </c>
      <c r="D20" s="47">
        <v>50000</v>
      </c>
      <c r="E20" s="20">
        <v>50000</v>
      </c>
    </row>
    <row r="21" spans="1:5" ht="39.75" customHeight="1" x14ac:dyDescent="0.2">
      <c r="A21" s="28" t="s">
        <v>90</v>
      </c>
      <c r="B21" s="24" t="s">
        <v>146</v>
      </c>
      <c r="C21" s="26" t="s">
        <v>0</v>
      </c>
      <c r="D21" s="27">
        <f>D23</f>
        <v>50000</v>
      </c>
      <c r="E21" s="27">
        <f>E23</f>
        <v>50000</v>
      </c>
    </row>
    <row r="22" spans="1:5" ht="81" customHeight="1" x14ac:dyDescent="0.2">
      <c r="A22" s="28" t="s">
        <v>145</v>
      </c>
      <c r="B22" s="51" t="s">
        <v>39</v>
      </c>
      <c r="C22" s="26"/>
      <c r="D22" s="27">
        <f>D23</f>
        <v>50000</v>
      </c>
      <c r="E22" s="27">
        <f>E23</f>
        <v>50000</v>
      </c>
    </row>
    <row r="23" spans="1:5" ht="27" customHeight="1" x14ac:dyDescent="0.2">
      <c r="A23" s="28" t="s">
        <v>91</v>
      </c>
      <c r="B23" s="24" t="s">
        <v>39</v>
      </c>
      <c r="C23" s="25" t="s">
        <v>0</v>
      </c>
      <c r="D23" s="27">
        <f t="shared" ref="D23:E24" si="1">D24</f>
        <v>50000</v>
      </c>
      <c r="E23" s="27">
        <f t="shared" si="1"/>
        <v>50000</v>
      </c>
    </row>
    <row r="24" spans="1:5" ht="16.5" customHeight="1" x14ac:dyDescent="0.2">
      <c r="A24" s="28" t="s">
        <v>92</v>
      </c>
      <c r="B24" s="24" t="s">
        <v>98</v>
      </c>
      <c r="C24" s="10"/>
      <c r="D24" s="27">
        <f t="shared" si="1"/>
        <v>50000</v>
      </c>
      <c r="E24" s="27">
        <f t="shared" si="1"/>
        <v>50000</v>
      </c>
    </row>
    <row r="25" spans="1:5" ht="22.5" customHeight="1" x14ac:dyDescent="0.2">
      <c r="A25" s="28" t="s">
        <v>13</v>
      </c>
      <c r="B25" s="24" t="s">
        <v>98</v>
      </c>
      <c r="C25" s="39" t="s">
        <v>14</v>
      </c>
      <c r="D25" s="27">
        <v>50000</v>
      </c>
      <c r="E25" s="27">
        <v>50000</v>
      </c>
    </row>
    <row r="26" spans="1:5" ht="50.25" customHeight="1" x14ac:dyDescent="0.2">
      <c r="A26" s="28" t="s">
        <v>86</v>
      </c>
      <c r="B26" s="24" t="s">
        <v>18</v>
      </c>
      <c r="C26" s="10" t="s">
        <v>0</v>
      </c>
      <c r="D26" s="27">
        <f>D27+D31</f>
        <v>917183.63</v>
      </c>
      <c r="E26" s="27">
        <f>E27+E31</f>
        <v>1500000</v>
      </c>
    </row>
    <row r="27" spans="1:5" ht="67.5" customHeight="1" x14ac:dyDescent="0.2">
      <c r="A27" s="28" t="s">
        <v>147</v>
      </c>
      <c r="B27" s="24" t="s">
        <v>94</v>
      </c>
      <c r="C27" s="25" t="s">
        <v>0</v>
      </c>
      <c r="D27" s="27">
        <f t="shared" ref="D27:E28" si="2">D28</f>
        <v>150000</v>
      </c>
      <c r="E27" s="27">
        <f t="shared" si="2"/>
        <v>150000</v>
      </c>
    </row>
    <row r="28" spans="1:5" ht="27" customHeight="1" x14ac:dyDescent="0.2">
      <c r="A28" s="28" t="s">
        <v>87</v>
      </c>
      <c r="B28" s="24" t="s">
        <v>95</v>
      </c>
      <c r="C28" s="25"/>
      <c r="D28" s="27">
        <f t="shared" si="2"/>
        <v>150000</v>
      </c>
      <c r="E28" s="27">
        <f t="shared" si="2"/>
        <v>150000</v>
      </c>
    </row>
    <row r="29" spans="1:5" ht="29.25" customHeight="1" x14ac:dyDescent="0.2">
      <c r="A29" s="28" t="s">
        <v>88</v>
      </c>
      <c r="B29" s="24" t="s">
        <v>96</v>
      </c>
      <c r="C29" s="25"/>
      <c r="D29" s="27">
        <f>D30</f>
        <v>150000</v>
      </c>
      <c r="E29" s="27">
        <f>E30</f>
        <v>150000</v>
      </c>
    </row>
    <row r="30" spans="1:5" ht="26.25" customHeight="1" x14ac:dyDescent="0.2">
      <c r="A30" s="28" t="s">
        <v>13</v>
      </c>
      <c r="B30" s="24" t="s">
        <v>96</v>
      </c>
      <c r="C30" s="39" t="s">
        <v>14</v>
      </c>
      <c r="D30" s="27">
        <v>150000</v>
      </c>
      <c r="E30" s="27">
        <v>150000</v>
      </c>
    </row>
    <row r="31" spans="1:5" ht="64.5" customHeight="1" x14ac:dyDescent="0.2">
      <c r="A31" s="28" t="s">
        <v>148</v>
      </c>
      <c r="B31" s="24" t="s">
        <v>19</v>
      </c>
      <c r="C31" s="25" t="s">
        <v>0</v>
      </c>
      <c r="D31" s="27">
        <f>D32+D35</f>
        <v>767183.63</v>
      </c>
      <c r="E31" s="27">
        <f>E32+E35</f>
        <v>1350000</v>
      </c>
    </row>
    <row r="32" spans="1:5" ht="24.75" customHeight="1" x14ac:dyDescent="0.2">
      <c r="A32" s="28" t="s">
        <v>84</v>
      </c>
      <c r="B32" s="24" t="s">
        <v>20</v>
      </c>
      <c r="C32" s="25"/>
      <c r="D32" s="27">
        <f>D33</f>
        <v>50000</v>
      </c>
      <c r="E32" s="27">
        <f>E33</f>
        <v>50000</v>
      </c>
    </row>
    <row r="33" spans="1:5" ht="27" customHeight="1" x14ac:dyDescent="0.2">
      <c r="A33" s="28" t="s">
        <v>85</v>
      </c>
      <c r="B33" s="24" t="s">
        <v>93</v>
      </c>
      <c r="C33" s="9"/>
      <c r="D33" s="27">
        <f>D34</f>
        <v>50000</v>
      </c>
      <c r="E33" s="27">
        <f>E34</f>
        <v>50000</v>
      </c>
    </row>
    <row r="34" spans="1:5" ht="22.5" customHeight="1" x14ac:dyDescent="0.2">
      <c r="A34" s="28" t="s">
        <v>13</v>
      </c>
      <c r="B34" s="24" t="s">
        <v>93</v>
      </c>
      <c r="C34" s="39" t="s">
        <v>14</v>
      </c>
      <c r="D34" s="27">
        <v>50000</v>
      </c>
      <c r="E34" s="27">
        <v>50000</v>
      </c>
    </row>
    <row r="35" spans="1:5" ht="24" customHeight="1" x14ac:dyDescent="0.2">
      <c r="A35" s="28" t="s">
        <v>84</v>
      </c>
      <c r="B35" s="24" t="s">
        <v>20</v>
      </c>
      <c r="C35" s="25"/>
      <c r="D35" s="27">
        <f t="shared" ref="D35:E35" si="3">D36</f>
        <v>717183.63</v>
      </c>
      <c r="E35" s="27">
        <f t="shared" si="3"/>
        <v>1300000</v>
      </c>
    </row>
    <row r="36" spans="1:5" ht="15.75" customHeight="1" x14ac:dyDescent="0.2">
      <c r="A36" s="28" t="s">
        <v>89</v>
      </c>
      <c r="B36" s="24" t="s">
        <v>97</v>
      </c>
      <c r="C36" s="25"/>
      <c r="D36" s="20">
        <f>D37+D38</f>
        <v>717183.63</v>
      </c>
      <c r="E36" s="20">
        <f>E37+E38</f>
        <v>1300000</v>
      </c>
    </row>
    <row r="37" spans="1:5" ht="28.5" customHeight="1" x14ac:dyDescent="0.2">
      <c r="A37" s="28" t="s">
        <v>13</v>
      </c>
      <c r="B37" s="24" t="s">
        <v>97</v>
      </c>
      <c r="C37" s="39" t="s">
        <v>14</v>
      </c>
      <c r="D37" s="20">
        <v>417183.63</v>
      </c>
      <c r="E37" s="20">
        <v>1000000</v>
      </c>
    </row>
    <row r="38" spans="1:5" ht="12.75" customHeight="1" x14ac:dyDescent="0.2">
      <c r="A38" s="28" t="s">
        <v>16</v>
      </c>
      <c r="B38" s="24" t="s">
        <v>97</v>
      </c>
      <c r="C38" s="39" t="s">
        <v>17</v>
      </c>
      <c r="D38" s="20">
        <v>300000</v>
      </c>
      <c r="E38" s="20">
        <v>300000</v>
      </c>
    </row>
    <row r="39" spans="1:5" ht="54.75" customHeight="1" x14ac:dyDescent="0.2">
      <c r="A39" s="23" t="s">
        <v>149</v>
      </c>
      <c r="B39" s="24" t="s">
        <v>26</v>
      </c>
      <c r="C39" s="10" t="s">
        <v>0</v>
      </c>
      <c r="D39" s="20">
        <f>D40+D44</f>
        <v>45000</v>
      </c>
      <c r="E39" s="27">
        <f>E40+E44</f>
        <v>45000</v>
      </c>
    </row>
    <row r="40" spans="1:5" ht="84.75" customHeight="1" x14ac:dyDescent="0.2">
      <c r="A40" s="23" t="s">
        <v>150</v>
      </c>
      <c r="B40" s="24" t="s">
        <v>106</v>
      </c>
      <c r="C40" s="25" t="s">
        <v>0</v>
      </c>
      <c r="D40" s="27">
        <f>D41</f>
        <v>15000</v>
      </c>
      <c r="E40" s="20">
        <f>E41</f>
        <v>15000</v>
      </c>
    </row>
    <row r="41" spans="1:5" ht="28.5" customHeight="1" x14ac:dyDescent="0.2">
      <c r="A41" s="8" t="s">
        <v>102</v>
      </c>
      <c r="B41" s="24" t="s">
        <v>107</v>
      </c>
      <c r="C41" s="25"/>
      <c r="D41" s="27">
        <f>D42</f>
        <v>15000</v>
      </c>
      <c r="E41" s="27">
        <f t="shared" ref="E41" si="4">E42</f>
        <v>15000</v>
      </c>
    </row>
    <row r="42" spans="1:5" ht="43.5" customHeight="1" x14ac:dyDescent="0.2">
      <c r="A42" s="8" t="s">
        <v>103</v>
      </c>
      <c r="B42" s="24" t="s">
        <v>108</v>
      </c>
      <c r="C42" s="26"/>
      <c r="D42" s="27">
        <f>D43</f>
        <v>15000</v>
      </c>
      <c r="E42" s="27">
        <f>E43</f>
        <v>15000</v>
      </c>
    </row>
    <row r="43" spans="1:5" ht="27" customHeight="1" x14ac:dyDescent="0.2">
      <c r="A43" s="8" t="s">
        <v>13</v>
      </c>
      <c r="B43" s="24" t="s">
        <v>108</v>
      </c>
      <c r="C43" s="39" t="s">
        <v>14</v>
      </c>
      <c r="D43" s="27">
        <v>15000</v>
      </c>
      <c r="E43" s="27">
        <v>15000</v>
      </c>
    </row>
    <row r="44" spans="1:5" ht="29.25" customHeight="1" x14ac:dyDescent="0.2">
      <c r="A44" s="8" t="s">
        <v>104</v>
      </c>
      <c r="B44" s="24" t="s">
        <v>109</v>
      </c>
      <c r="C44" s="10" t="s">
        <v>0</v>
      </c>
      <c r="D44" s="27">
        <f>D45</f>
        <v>30000</v>
      </c>
      <c r="E44" s="27">
        <f>E45</f>
        <v>30000</v>
      </c>
    </row>
    <row r="45" spans="1:5" ht="38.25" customHeight="1" x14ac:dyDescent="0.2">
      <c r="A45" s="8" t="s">
        <v>105</v>
      </c>
      <c r="B45" s="24" t="s">
        <v>110</v>
      </c>
      <c r="C45" s="25"/>
      <c r="D45" s="27">
        <f>D46</f>
        <v>30000</v>
      </c>
      <c r="E45" s="27">
        <f>E46</f>
        <v>30000</v>
      </c>
    </row>
    <row r="46" spans="1:5" ht="28.9" customHeight="1" x14ac:dyDescent="0.2">
      <c r="A46" s="8" t="s">
        <v>13</v>
      </c>
      <c r="B46" s="24" t="s">
        <v>110</v>
      </c>
      <c r="C46" s="39" t="s">
        <v>112</v>
      </c>
      <c r="D46" s="27">
        <v>30000</v>
      </c>
      <c r="E46" s="27">
        <v>30000</v>
      </c>
    </row>
    <row r="47" spans="1:5" ht="38.25" customHeight="1" x14ac:dyDescent="0.2">
      <c r="A47" s="28" t="s">
        <v>51</v>
      </c>
      <c r="B47" s="24" t="s">
        <v>34</v>
      </c>
      <c r="C47" s="10" t="s">
        <v>0</v>
      </c>
      <c r="D47" s="27">
        <f>D48</f>
        <v>1471349</v>
      </c>
      <c r="E47" s="27">
        <f>E48</f>
        <v>1471349</v>
      </c>
    </row>
    <row r="48" spans="1:5" ht="65.25" customHeight="1" x14ac:dyDescent="0.2">
      <c r="A48" s="28" t="s">
        <v>52</v>
      </c>
      <c r="B48" s="32" t="s">
        <v>35</v>
      </c>
      <c r="C48" s="15"/>
      <c r="D48" s="27">
        <f>D49</f>
        <v>1471349</v>
      </c>
      <c r="E48" s="27">
        <f>E49</f>
        <v>1471349</v>
      </c>
    </row>
    <row r="49" spans="1:5" ht="17.25" customHeight="1" x14ac:dyDescent="0.2">
      <c r="A49" s="28" t="s">
        <v>53</v>
      </c>
      <c r="B49" s="24" t="s">
        <v>36</v>
      </c>
      <c r="C49" s="16" t="s">
        <v>0</v>
      </c>
      <c r="D49" s="27">
        <f>D50+D54</f>
        <v>1471349</v>
      </c>
      <c r="E49" s="27">
        <f>E50+E54</f>
        <v>1471349</v>
      </c>
    </row>
    <row r="50" spans="1:5" ht="26.25" customHeight="1" x14ac:dyDescent="0.2">
      <c r="A50" s="31" t="s">
        <v>54</v>
      </c>
      <c r="B50" s="35" t="s">
        <v>58</v>
      </c>
      <c r="C50" s="33" t="s">
        <v>0</v>
      </c>
      <c r="D50" s="34">
        <f>D51+D52+D53</f>
        <v>1461349</v>
      </c>
      <c r="E50" s="34">
        <f>E51+E52+E53</f>
        <v>1461349</v>
      </c>
    </row>
    <row r="51" spans="1:5" s="37" customFormat="1" ht="54" customHeight="1" x14ac:dyDescent="0.2">
      <c r="A51" s="28" t="s">
        <v>60</v>
      </c>
      <c r="B51" s="24" t="s">
        <v>58</v>
      </c>
      <c r="C51" s="39" t="s">
        <v>11</v>
      </c>
      <c r="D51" s="27">
        <v>1355248</v>
      </c>
      <c r="E51" s="27">
        <v>1355248</v>
      </c>
    </row>
    <row r="52" spans="1:5" ht="24.75" customHeight="1" x14ac:dyDescent="0.2">
      <c r="A52" s="41" t="s">
        <v>13</v>
      </c>
      <c r="B52" s="24" t="s">
        <v>58</v>
      </c>
      <c r="C52" s="40" t="s">
        <v>14</v>
      </c>
      <c r="D52" s="36">
        <v>100000</v>
      </c>
      <c r="E52" s="36">
        <v>100000</v>
      </c>
    </row>
    <row r="53" spans="1:5" ht="14.45" customHeight="1" x14ac:dyDescent="0.2">
      <c r="A53" s="28" t="s">
        <v>16</v>
      </c>
      <c r="B53" s="24" t="s">
        <v>58</v>
      </c>
      <c r="C53" s="9" t="s">
        <v>17</v>
      </c>
      <c r="D53" s="27">
        <v>6101</v>
      </c>
      <c r="E53" s="27">
        <v>6101</v>
      </c>
    </row>
    <row r="54" spans="1:5" ht="16.5" customHeight="1" x14ac:dyDescent="0.2">
      <c r="A54" s="28" t="s">
        <v>55</v>
      </c>
      <c r="B54" s="24" t="s">
        <v>61</v>
      </c>
      <c r="C54" s="26"/>
      <c r="D54" s="27">
        <v>10000</v>
      </c>
      <c r="E54" s="27">
        <v>10000</v>
      </c>
    </row>
    <row r="55" spans="1:5" ht="27" customHeight="1" x14ac:dyDescent="0.2">
      <c r="A55" s="28" t="s">
        <v>13</v>
      </c>
      <c r="B55" s="24" t="s">
        <v>61</v>
      </c>
      <c r="C55" s="15">
        <v>200</v>
      </c>
      <c r="D55" s="27">
        <v>10000</v>
      </c>
      <c r="E55" s="27">
        <v>10000</v>
      </c>
    </row>
    <row r="56" spans="1:5" ht="54.75" customHeight="1" x14ac:dyDescent="0.2">
      <c r="A56" s="28" t="s">
        <v>151</v>
      </c>
      <c r="B56" s="24" t="s">
        <v>45</v>
      </c>
      <c r="C56" s="26" t="s">
        <v>0</v>
      </c>
      <c r="D56" s="27">
        <f>D57+D64</f>
        <v>4222836</v>
      </c>
      <c r="E56" s="27">
        <f>E57+E64</f>
        <v>890890</v>
      </c>
    </row>
    <row r="57" spans="1:5" ht="65.25" customHeight="1" x14ac:dyDescent="0.2">
      <c r="A57" s="28" t="s">
        <v>152</v>
      </c>
      <c r="B57" s="24" t="s">
        <v>46</v>
      </c>
      <c r="C57" s="25" t="s">
        <v>0</v>
      </c>
      <c r="D57" s="20">
        <f>D58+D61</f>
        <v>4172836</v>
      </c>
      <c r="E57" s="20">
        <f>E58+E61</f>
        <v>840890</v>
      </c>
    </row>
    <row r="58" spans="1:5" ht="39.75" customHeight="1" x14ac:dyDescent="0.2">
      <c r="A58" s="30" t="s">
        <v>81</v>
      </c>
      <c r="B58" s="24" t="s">
        <v>47</v>
      </c>
      <c r="C58" s="10" t="s">
        <v>0</v>
      </c>
      <c r="D58" s="27">
        <f t="shared" ref="D58:E59" si="5">D59</f>
        <v>0</v>
      </c>
      <c r="E58" s="27">
        <f t="shared" si="5"/>
        <v>840890</v>
      </c>
    </row>
    <row r="59" spans="1:5" ht="24" customHeight="1" x14ac:dyDescent="0.2">
      <c r="A59" s="28" t="s">
        <v>82</v>
      </c>
      <c r="B59" s="24" t="s">
        <v>83</v>
      </c>
      <c r="C59" s="25" t="s">
        <v>0</v>
      </c>
      <c r="D59" s="27">
        <f t="shared" si="5"/>
        <v>0</v>
      </c>
      <c r="E59" s="27">
        <f t="shared" si="5"/>
        <v>840890</v>
      </c>
    </row>
    <row r="60" spans="1:5" ht="26.25" customHeight="1" x14ac:dyDescent="0.2">
      <c r="A60" s="28" t="s">
        <v>13</v>
      </c>
      <c r="B60" s="24" t="s">
        <v>83</v>
      </c>
      <c r="C60" s="25" t="s">
        <v>14</v>
      </c>
      <c r="D60" s="20">
        <v>0</v>
      </c>
      <c r="E60" s="20">
        <v>840890</v>
      </c>
    </row>
    <row r="61" spans="1:5" ht="26.25" customHeight="1" x14ac:dyDescent="0.2">
      <c r="A61" s="6" t="s">
        <v>130</v>
      </c>
      <c r="B61" s="48" t="s">
        <v>132</v>
      </c>
      <c r="C61" s="25"/>
      <c r="D61" s="20">
        <f>D62</f>
        <v>4172836</v>
      </c>
      <c r="E61" s="20">
        <f>E62</f>
        <v>0</v>
      </c>
    </row>
    <row r="62" spans="1:5" ht="26.25" customHeight="1" x14ac:dyDescent="0.2">
      <c r="A62" s="6" t="s">
        <v>131</v>
      </c>
      <c r="B62" s="48" t="s">
        <v>133</v>
      </c>
      <c r="C62" s="25"/>
      <c r="D62" s="20">
        <f>D63</f>
        <v>4172836</v>
      </c>
      <c r="E62" s="20">
        <f>E63</f>
        <v>0</v>
      </c>
    </row>
    <row r="63" spans="1:5" ht="26.25" customHeight="1" x14ac:dyDescent="0.2">
      <c r="A63" s="6" t="s">
        <v>13</v>
      </c>
      <c r="B63" s="48" t="s">
        <v>133</v>
      </c>
      <c r="C63" s="25" t="s">
        <v>14</v>
      </c>
      <c r="D63" s="20">
        <v>4172836</v>
      </c>
      <c r="E63" s="20">
        <v>0</v>
      </c>
    </row>
    <row r="64" spans="1:5" ht="77.25" customHeight="1" x14ac:dyDescent="0.2">
      <c r="A64" s="28" t="s">
        <v>153</v>
      </c>
      <c r="B64" s="24" t="s">
        <v>114</v>
      </c>
      <c r="C64" s="25"/>
      <c r="D64" s="27">
        <f t="shared" ref="D64:E66" si="6">D65</f>
        <v>50000</v>
      </c>
      <c r="E64" s="20">
        <f t="shared" si="6"/>
        <v>50000</v>
      </c>
    </row>
    <row r="65" spans="1:5" ht="28.5" customHeight="1" x14ac:dyDescent="0.2">
      <c r="A65" s="28" t="s">
        <v>115</v>
      </c>
      <c r="B65" s="24" t="s">
        <v>116</v>
      </c>
      <c r="C65" s="10" t="s">
        <v>0</v>
      </c>
      <c r="D65" s="27">
        <f t="shared" si="6"/>
        <v>50000</v>
      </c>
      <c r="E65" s="20">
        <f t="shared" si="6"/>
        <v>50000</v>
      </c>
    </row>
    <row r="66" spans="1:5" ht="28.5" customHeight="1" x14ac:dyDescent="0.2">
      <c r="A66" s="28" t="s">
        <v>117</v>
      </c>
      <c r="B66" s="24" t="s">
        <v>118</v>
      </c>
      <c r="C66" s="25" t="s">
        <v>0</v>
      </c>
      <c r="D66" s="27">
        <f t="shared" si="6"/>
        <v>50000</v>
      </c>
      <c r="E66" s="20">
        <f t="shared" si="6"/>
        <v>50000</v>
      </c>
    </row>
    <row r="67" spans="1:5" ht="28.5" customHeight="1" x14ac:dyDescent="0.2">
      <c r="A67" s="28" t="s">
        <v>13</v>
      </c>
      <c r="B67" s="24" t="s">
        <v>118</v>
      </c>
      <c r="C67" s="25" t="s">
        <v>14</v>
      </c>
      <c r="D67" s="27">
        <v>50000</v>
      </c>
      <c r="E67" s="20">
        <v>50000</v>
      </c>
    </row>
    <row r="68" spans="1:5" ht="28.5" customHeight="1" x14ac:dyDescent="0.2">
      <c r="A68" s="49" t="s">
        <v>138</v>
      </c>
      <c r="B68" s="24" t="s">
        <v>141</v>
      </c>
      <c r="C68" s="25"/>
      <c r="D68" s="27">
        <f t="shared" ref="D68:E70" si="7">D69</f>
        <v>1500</v>
      </c>
      <c r="E68" s="20">
        <f t="shared" si="7"/>
        <v>1500</v>
      </c>
    </row>
    <row r="69" spans="1:5" ht="48" customHeight="1" x14ac:dyDescent="0.2">
      <c r="A69" s="49" t="s">
        <v>139</v>
      </c>
      <c r="B69" s="24" t="s">
        <v>159</v>
      </c>
      <c r="C69" s="25"/>
      <c r="D69" s="27">
        <f t="shared" si="7"/>
        <v>1500</v>
      </c>
      <c r="E69" s="20">
        <f t="shared" si="7"/>
        <v>1500</v>
      </c>
    </row>
    <row r="70" spans="1:5" ht="28.5" customHeight="1" x14ac:dyDescent="0.2">
      <c r="A70" s="49" t="s">
        <v>140</v>
      </c>
      <c r="B70" s="24" t="s">
        <v>142</v>
      </c>
      <c r="C70" s="25"/>
      <c r="D70" s="27">
        <f t="shared" si="7"/>
        <v>1500</v>
      </c>
      <c r="E70" s="20">
        <f t="shared" si="7"/>
        <v>1500</v>
      </c>
    </row>
    <row r="71" spans="1:5" ht="28.5" customHeight="1" x14ac:dyDescent="0.2">
      <c r="A71" s="49" t="s">
        <v>13</v>
      </c>
      <c r="B71" s="24" t="s">
        <v>142</v>
      </c>
      <c r="C71" s="25" t="s">
        <v>14</v>
      </c>
      <c r="D71" s="27">
        <v>1500</v>
      </c>
      <c r="E71" s="20">
        <v>1500</v>
      </c>
    </row>
    <row r="72" spans="1:5" ht="51" customHeight="1" x14ac:dyDescent="0.2">
      <c r="A72" s="6" t="s">
        <v>154</v>
      </c>
      <c r="B72" s="24" t="s">
        <v>27</v>
      </c>
      <c r="C72" s="25"/>
      <c r="D72" s="27">
        <f>D73+D77</f>
        <v>10000</v>
      </c>
      <c r="E72" s="27">
        <f>E73+E77</f>
        <v>10000</v>
      </c>
    </row>
    <row r="73" spans="1:5" ht="92.25" customHeight="1" x14ac:dyDescent="0.2">
      <c r="A73" s="28" t="s">
        <v>156</v>
      </c>
      <c r="B73" s="24" t="s">
        <v>28</v>
      </c>
      <c r="C73" s="25" t="s">
        <v>0</v>
      </c>
      <c r="D73" s="27">
        <f t="shared" ref="D73:E73" si="8">D74</f>
        <v>5000</v>
      </c>
      <c r="E73" s="27">
        <f t="shared" si="8"/>
        <v>5000</v>
      </c>
    </row>
    <row r="74" spans="1:5" ht="14.45" customHeight="1" x14ac:dyDescent="0.2">
      <c r="A74" s="7" t="s">
        <v>78</v>
      </c>
      <c r="B74" s="24" t="s">
        <v>29</v>
      </c>
      <c r="C74" s="25"/>
      <c r="D74" s="27">
        <f>D75</f>
        <v>5000</v>
      </c>
      <c r="E74" s="27">
        <f>E75</f>
        <v>5000</v>
      </c>
    </row>
    <row r="75" spans="1:5" ht="54" customHeight="1" x14ac:dyDescent="0.2">
      <c r="A75" s="6" t="s">
        <v>79</v>
      </c>
      <c r="B75" s="24" t="s">
        <v>129</v>
      </c>
      <c r="C75" s="10" t="s">
        <v>0</v>
      </c>
      <c r="D75" s="27">
        <f t="shared" ref="D75:E77" si="9">D76</f>
        <v>5000</v>
      </c>
      <c r="E75" s="27">
        <f t="shared" si="9"/>
        <v>5000</v>
      </c>
    </row>
    <row r="76" spans="1:5" ht="28.9" customHeight="1" x14ac:dyDescent="0.2">
      <c r="A76" s="6" t="s">
        <v>13</v>
      </c>
      <c r="B76" s="24" t="s">
        <v>129</v>
      </c>
      <c r="C76" s="25">
        <v>200</v>
      </c>
      <c r="D76" s="27">
        <f t="shared" si="9"/>
        <v>5000</v>
      </c>
      <c r="E76" s="27">
        <f t="shared" si="9"/>
        <v>5000</v>
      </c>
    </row>
    <row r="77" spans="1:5" ht="75.75" customHeight="1" x14ac:dyDescent="0.2">
      <c r="A77" s="28" t="s">
        <v>155</v>
      </c>
      <c r="B77" s="24" t="s">
        <v>30</v>
      </c>
      <c r="C77" s="25" t="s">
        <v>0</v>
      </c>
      <c r="D77" s="27">
        <f t="shared" si="9"/>
        <v>5000</v>
      </c>
      <c r="E77" s="27">
        <f t="shared" si="9"/>
        <v>5000</v>
      </c>
    </row>
    <row r="78" spans="1:5" ht="26.25" customHeight="1" x14ac:dyDescent="0.2">
      <c r="A78" s="6" t="s">
        <v>77</v>
      </c>
      <c r="B78" s="24" t="s">
        <v>31</v>
      </c>
      <c r="C78" s="10" t="s">
        <v>0</v>
      </c>
      <c r="D78" s="27">
        <f>D79</f>
        <v>5000</v>
      </c>
      <c r="E78" s="27">
        <f>E79</f>
        <v>5000</v>
      </c>
    </row>
    <row r="79" spans="1:5" ht="42" customHeight="1" x14ac:dyDescent="0.2">
      <c r="A79" s="6" t="s">
        <v>37</v>
      </c>
      <c r="B79" s="24" t="s">
        <v>80</v>
      </c>
      <c r="C79" s="25" t="s">
        <v>0</v>
      </c>
      <c r="D79" s="27">
        <f>D80</f>
        <v>5000</v>
      </c>
      <c r="E79" s="27">
        <f>E80</f>
        <v>5000</v>
      </c>
    </row>
    <row r="80" spans="1:5" ht="27.75" customHeight="1" x14ac:dyDescent="0.2">
      <c r="A80" s="6" t="s">
        <v>13</v>
      </c>
      <c r="B80" s="24" t="s">
        <v>80</v>
      </c>
      <c r="C80" s="25">
        <v>200</v>
      </c>
      <c r="D80" s="27">
        <v>5000</v>
      </c>
      <c r="E80" s="27">
        <v>5000</v>
      </c>
    </row>
    <row r="81" spans="1:5" ht="36" customHeight="1" x14ac:dyDescent="0.2">
      <c r="A81" s="28" t="s">
        <v>157</v>
      </c>
      <c r="B81" s="24" t="s">
        <v>38</v>
      </c>
      <c r="C81" s="25" t="s">
        <v>0</v>
      </c>
      <c r="D81" s="27">
        <f t="shared" ref="D81:E82" si="10">D82</f>
        <v>300000</v>
      </c>
      <c r="E81" s="27">
        <f t="shared" si="10"/>
        <v>300000</v>
      </c>
    </row>
    <row r="82" spans="1:5" ht="66.75" customHeight="1" x14ac:dyDescent="0.2">
      <c r="A82" s="28" t="s">
        <v>158</v>
      </c>
      <c r="B82" s="24" t="s">
        <v>40</v>
      </c>
      <c r="C82" s="10" t="s">
        <v>0</v>
      </c>
      <c r="D82" s="27">
        <f t="shared" si="10"/>
        <v>300000</v>
      </c>
      <c r="E82" s="27">
        <f t="shared" si="10"/>
        <v>300000</v>
      </c>
    </row>
    <row r="83" spans="1:5" ht="16.5" customHeight="1" x14ac:dyDescent="0.2">
      <c r="A83" s="6" t="s">
        <v>56</v>
      </c>
      <c r="B83" s="24" t="s">
        <v>41</v>
      </c>
      <c r="C83" s="25" t="s">
        <v>0</v>
      </c>
      <c r="D83" s="27">
        <f>D84</f>
        <v>300000</v>
      </c>
      <c r="E83" s="27">
        <f>E84</f>
        <v>300000</v>
      </c>
    </row>
    <row r="84" spans="1:5" ht="25.5" customHeight="1" x14ac:dyDescent="0.2">
      <c r="A84" s="6" t="s">
        <v>57</v>
      </c>
      <c r="B84" s="24" t="s">
        <v>59</v>
      </c>
      <c r="C84" s="25"/>
      <c r="D84" s="27">
        <f t="shared" ref="D84:E87" si="11">D85</f>
        <v>300000</v>
      </c>
      <c r="E84" s="27">
        <f t="shared" si="11"/>
        <v>300000</v>
      </c>
    </row>
    <row r="85" spans="1:5" ht="27" customHeight="1" x14ac:dyDescent="0.2">
      <c r="A85" s="6" t="s">
        <v>13</v>
      </c>
      <c r="B85" s="24" t="s">
        <v>59</v>
      </c>
      <c r="C85" s="25" t="s">
        <v>14</v>
      </c>
      <c r="D85" s="27">
        <v>300000</v>
      </c>
      <c r="E85" s="27">
        <v>300000</v>
      </c>
    </row>
    <row r="86" spans="1:5" ht="16.5" customHeight="1" x14ac:dyDescent="0.2">
      <c r="A86" s="22" t="s">
        <v>64</v>
      </c>
      <c r="B86" s="38" t="s">
        <v>0</v>
      </c>
      <c r="C86" s="42" t="s">
        <v>0</v>
      </c>
      <c r="D86" s="44">
        <f>D87+D91+D96+D102+D106</f>
        <v>3226572.79</v>
      </c>
      <c r="E86" s="44">
        <f>E87+E91+E96+E102+E106</f>
        <v>5964428.4500000002</v>
      </c>
    </row>
    <row r="87" spans="1:5" ht="28.5" customHeight="1" x14ac:dyDescent="0.2">
      <c r="A87" s="29" t="s">
        <v>7</v>
      </c>
      <c r="B87" s="24" t="s">
        <v>8</v>
      </c>
      <c r="C87" s="26" t="s">
        <v>0</v>
      </c>
      <c r="D87" s="27">
        <f t="shared" si="11"/>
        <v>906186</v>
      </c>
      <c r="E87" s="27">
        <f t="shared" si="11"/>
        <v>906186</v>
      </c>
    </row>
    <row r="88" spans="1:5" ht="16.5" customHeight="1" x14ac:dyDescent="0.2">
      <c r="A88" s="5" t="s">
        <v>49</v>
      </c>
      <c r="B88" s="24" t="s">
        <v>9</v>
      </c>
      <c r="C88" s="25" t="s">
        <v>0</v>
      </c>
      <c r="D88" s="27">
        <f>D89</f>
        <v>906186</v>
      </c>
      <c r="E88" s="27">
        <f>E89</f>
        <v>906186</v>
      </c>
    </row>
    <row r="89" spans="1:5" ht="29.25" customHeight="1" x14ac:dyDescent="0.2">
      <c r="A89" s="5" t="s">
        <v>48</v>
      </c>
      <c r="B89" s="24" t="s">
        <v>50</v>
      </c>
      <c r="C89" s="25" t="s">
        <v>0</v>
      </c>
      <c r="D89" s="20">
        <f>D90</f>
        <v>906186</v>
      </c>
      <c r="E89" s="20">
        <f>E90</f>
        <v>906186</v>
      </c>
    </row>
    <row r="90" spans="1:5" ht="52.5" customHeight="1" x14ac:dyDescent="0.2">
      <c r="A90" s="5" t="s">
        <v>10</v>
      </c>
      <c r="B90" s="24" t="s">
        <v>50</v>
      </c>
      <c r="C90" s="25" t="s">
        <v>11</v>
      </c>
      <c r="D90" s="27">
        <v>906186</v>
      </c>
      <c r="E90" s="27">
        <v>906186</v>
      </c>
    </row>
    <row r="91" spans="1:5" ht="27.75" customHeight="1" x14ac:dyDescent="0.2">
      <c r="A91" s="6" t="s">
        <v>32</v>
      </c>
      <c r="B91" s="24" t="s">
        <v>69</v>
      </c>
      <c r="C91" s="26" t="s">
        <v>0</v>
      </c>
      <c r="D91" s="27">
        <f t="shared" ref="D91:E92" si="12">D92</f>
        <v>22000</v>
      </c>
      <c r="E91" s="27">
        <f t="shared" si="12"/>
        <v>22000</v>
      </c>
    </row>
    <row r="92" spans="1:5" ht="18.75" customHeight="1" x14ac:dyDescent="0.2">
      <c r="A92" s="6" t="s">
        <v>33</v>
      </c>
      <c r="B92" s="24" t="s">
        <v>70</v>
      </c>
      <c r="C92" s="25" t="s">
        <v>0</v>
      </c>
      <c r="D92" s="27">
        <f t="shared" si="12"/>
        <v>22000</v>
      </c>
      <c r="E92" s="27">
        <f t="shared" si="12"/>
        <v>22000</v>
      </c>
    </row>
    <row r="93" spans="1:5" ht="24.75" customHeight="1" x14ac:dyDescent="0.2">
      <c r="A93" s="6" t="s">
        <v>63</v>
      </c>
      <c r="B93" s="24" t="s">
        <v>71</v>
      </c>
      <c r="C93" s="10" t="s">
        <v>0</v>
      </c>
      <c r="D93" s="27">
        <f>D94+D95</f>
        <v>22000</v>
      </c>
      <c r="E93" s="27">
        <f>E94+E95</f>
        <v>22000</v>
      </c>
    </row>
    <row r="94" spans="1:5" ht="28.9" customHeight="1" x14ac:dyDescent="0.2">
      <c r="A94" s="6" t="s">
        <v>13</v>
      </c>
      <c r="B94" s="24" t="s">
        <v>71</v>
      </c>
      <c r="C94" s="25">
        <v>200</v>
      </c>
      <c r="D94" s="27">
        <v>10000</v>
      </c>
      <c r="E94" s="27">
        <v>10000</v>
      </c>
    </row>
    <row r="95" spans="1:5" ht="17.25" customHeight="1" x14ac:dyDescent="0.2">
      <c r="A95" s="6" t="s">
        <v>16</v>
      </c>
      <c r="B95" s="24" t="s">
        <v>71</v>
      </c>
      <c r="C95" s="25" t="s">
        <v>17</v>
      </c>
      <c r="D95" s="27">
        <v>12000</v>
      </c>
      <c r="E95" s="27">
        <v>12000</v>
      </c>
    </row>
    <row r="96" spans="1:5" ht="14.25" customHeight="1" x14ac:dyDescent="0.2">
      <c r="A96" s="6" t="s">
        <v>64</v>
      </c>
      <c r="B96" s="24" t="s">
        <v>23</v>
      </c>
      <c r="C96" s="26" t="s">
        <v>0</v>
      </c>
      <c r="D96" s="27">
        <f t="shared" ref="D96:E98" si="13">D97</f>
        <v>117305</v>
      </c>
      <c r="E96" s="27">
        <f t="shared" si="13"/>
        <v>1316104.45</v>
      </c>
    </row>
    <row r="97" spans="1:5" ht="15.75" customHeight="1" x14ac:dyDescent="0.2">
      <c r="A97" s="6" t="s">
        <v>65</v>
      </c>
      <c r="B97" s="24" t="s">
        <v>72</v>
      </c>
      <c r="C97" s="25" t="s">
        <v>0</v>
      </c>
      <c r="D97" s="27">
        <f>D98+D100</f>
        <v>117305</v>
      </c>
      <c r="E97" s="27">
        <f>E98+E100</f>
        <v>1316104.45</v>
      </c>
    </row>
    <row r="98" spans="1:5" ht="25.5" customHeight="1" x14ac:dyDescent="0.2">
      <c r="A98" s="6" t="s">
        <v>75</v>
      </c>
      <c r="B98" s="24" t="s">
        <v>76</v>
      </c>
      <c r="C98" s="25" t="s">
        <v>0</v>
      </c>
      <c r="D98" s="20">
        <f t="shared" si="13"/>
        <v>117305</v>
      </c>
      <c r="E98" s="27">
        <f t="shared" si="13"/>
        <v>121540</v>
      </c>
    </row>
    <row r="99" spans="1:5" ht="54.75" customHeight="1" x14ac:dyDescent="0.2">
      <c r="A99" s="6" t="s">
        <v>10</v>
      </c>
      <c r="B99" s="24" t="s">
        <v>76</v>
      </c>
      <c r="C99" s="25">
        <v>100</v>
      </c>
      <c r="D99" s="20">
        <v>117305</v>
      </c>
      <c r="E99" s="20">
        <v>121540</v>
      </c>
    </row>
    <row r="100" spans="1:5" ht="26.25" customHeight="1" x14ac:dyDescent="0.2">
      <c r="A100" s="6" t="s">
        <v>63</v>
      </c>
      <c r="B100" s="24" t="s">
        <v>134</v>
      </c>
      <c r="C100" s="25"/>
      <c r="D100" s="27">
        <f>D101</f>
        <v>0</v>
      </c>
      <c r="E100" s="27">
        <f>E101</f>
        <v>1194564.45</v>
      </c>
    </row>
    <row r="101" spans="1:5" ht="14.25" customHeight="1" x14ac:dyDescent="0.2">
      <c r="A101" s="6" t="s">
        <v>16</v>
      </c>
      <c r="B101" s="24" t="s">
        <v>134</v>
      </c>
      <c r="C101" s="25" t="s">
        <v>17</v>
      </c>
      <c r="D101" s="20">
        <v>0</v>
      </c>
      <c r="E101" s="20">
        <v>1194564.45</v>
      </c>
    </row>
    <row r="102" spans="1:5" ht="14.45" customHeight="1" x14ac:dyDescent="0.2">
      <c r="A102" s="1" t="s">
        <v>25</v>
      </c>
      <c r="B102" s="24" t="s">
        <v>21</v>
      </c>
      <c r="C102" s="26" t="s">
        <v>0</v>
      </c>
      <c r="D102" s="27">
        <f t="shared" ref="D102:E102" si="14">D103</f>
        <v>50000</v>
      </c>
      <c r="E102" s="27">
        <f t="shared" si="14"/>
        <v>50000</v>
      </c>
    </row>
    <row r="103" spans="1:5" ht="14.45" customHeight="1" x14ac:dyDescent="0.2">
      <c r="A103" s="5" t="s">
        <v>24</v>
      </c>
      <c r="B103" s="24" t="s">
        <v>22</v>
      </c>
      <c r="C103" s="25" t="s">
        <v>0</v>
      </c>
      <c r="D103" s="27">
        <v>50000</v>
      </c>
      <c r="E103" s="27">
        <v>50000</v>
      </c>
    </row>
    <row r="104" spans="1:5" ht="25.5" customHeight="1" x14ac:dyDescent="0.2">
      <c r="A104" s="43" t="s">
        <v>113</v>
      </c>
      <c r="B104" s="24" t="s">
        <v>62</v>
      </c>
      <c r="C104" s="25" t="s">
        <v>0</v>
      </c>
      <c r="D104" s="27">
        <v>50000</v>
      </c>
      <c r="E104" s="27">
        <v>50000</v>
      </c>
    </row>
    <row r="105" spans="1:5" ht="15" customHeight="1" x14ac:dyDescent="0.2">
      <c r="A105" s="5" t="s">
        <v>16</v>
      </c>
      <c r="B105" s="24" t="s">
        <v>62</v>
      </c>
      <c r="C105" s="25" t="s">
        <v>17</v>
      </c>
      <c r="D105" s="27">
        <v>50000</v>
      </c>
      <c r="E105" s="27">
        <v>50000</v>
      </c>
    </row>
    <row r="106" spans="1:5" ht="27" customHeight="1" x14ac:dyDescent="0.2">
      <c r="A106" s="6" t="s">
        <v>66</v>
      </c>
      <c r="B106" s="24" t="s">
        <v>12</v>
      </c>
      <c r="C106" s="25"/>
      <c r="D106" s="27">
        <f t="shared" ref="D106:E107" si="15">D107</f>
        <v>2131081.79</v>
      </c>
      <c r="E106" s="27">
        <f t="shared" si="15"/>
        <v>3670138</v>
      </c>
    </row>
    <row r="107" spans="1:5" ht="27.75" customHeight="1" x14ac:dyDescent="0.2">
      <c r="A107" s="6" t="s">
        <v>67</v>
      </c>
      <c r="B107" s="24" t="s">
        <v>73</v>
      </c>
      <c r="C107" s="10" t="s">
        <v>0</v>
      </c>
      <c r="D107" s="27">
        <f t="shared" si="15"/>
        <v>2131081.79</v>
      </c>
      <c r="E107" s="27">
        <f t="shared" si="15"/>
        <v>3670138</v>
      </c>
    </row>
    <row r="108" spans="1:5" ht="27" customHeight="1" x14ac:dyDescent="0.2">
      <c r="A108" s="6" t="s">
        <v>68</v>
      </c>
      <c r="B108" s="24" t="s">
        <v>74</v>
      </c>
      <c r="C108" s="25" t="s">
        <v>0</v>
      </c>
      <c r="D108" s="27">
        <f>D109+D110+D111</f>
        <v>2131081.79</v>
      </c>
      <c r="E108" s="27">
        <f>E109+E110+E111</f>
        <v>3670138</v>
      </c>
    </row>
    <row r="109" spans="1:5" ht="46.5" customHeight="1" x14ac:dyDescent="0.2">
      <c r="A109" s="6" t="s">
        <v>10</v>
      </c>
      <c r="B109" s="24" t="s">
        <v>74</v>
      </c>
      <c r="C109" s="25">
        <v>100</v>
      </c>
      <c r="D109" s="20">
        <v>1427343.79</v>
      </c>
      <c r="E109" s="50">
        <v>2966400</v>
      </c>
    </row>
    <row r="110" spans="1:5" ht="24" x14ac:dyDescent="0.2">
      <c r="A110" s="6" t="s">
        <v>13</v>
      </c>
      <c r="B110" s="24" t="s">
        <v>74</v>
      </c>
      <c r="C110" s="25">
        <v>200</v>
      </c>
      <c r="D110" s="27">
        <v>700000</v>
      </c>
      <c r="E110" s="27">
        <v>700000</v>
      </c>
    </row>
    <row r="111" spans="1:5" ht="15" customHeight="1" x14ac:dyDescent="0.2">
      <c r="A111" s="6" t="s">
        <v>16</v>
      </c>
      <c r="B111" s="24" t="s">
        <v>74</v>
      </c>
      <c r="C111" s="25">
        <v>800</v>
      </c>
      <c r="D111" s="27">
        <v>3738</v>
      </c>
      <c r="E111" s="27">
        <v>3738</v>
      </c>
    </row>
  </sheetData>
  <mergeCells count="11">
    <mergeCell ref="B2:E2"/>
    <mergeCell ref="A4:E4"/>
    <mergeCell ref="A3:D3"/>
    <mergeCell ref="A5:A6"/>
    <mergeCell ref="B5:B6"/>
    <mergeCell ref="C5:C6"/>
    <mergeCell ref="A16:A17"/>
    <mergeCell ref="B16:B17"/>
    <mergeCell ref="C16:C17"/>
    <mergeCell ref="D16:D17"/>
    <mergeCell ref="E16:E17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2022-12-14T12:25:54Z</dcterms:modified>
</cp:coreProperties>
</file>